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9503DD0-1CE7-410F-ADE5-8C75A1792F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K51" i="1"/>
  <c r="L51" i="1"/>
  <c r="M51" i="1"/>
  <c r="I51" i="1"/>
  <c r="J52" i="1"/>
  <c r="K52" i="1"/>
  <c r="L52" i="1"/>
  <c r="M52" i="1"/>
  <c r="I52" i="1"/>
  <c r="J35" i="1"/>
  <c r="K35" i="1"/>
  <c r="L35" i="1"/>
  <c r="M35" i="1"/>
  <c r="I35" i="1"/>
  <c r="I50" i="1"/>
  <c r="J50" i="1"/>
  <c r="K50" i="1"/>
  <c r="L50" i="1"/>
  <c r="M50" i="1"/>
  <c r="Q50" i="1"/>
  <c r="S50" i="1"/>
  <c r="T50" i="1"/>
  <c r="J46" i="1"/>
  <c r="K46" i="1"/>
  <c r="L46" i="1"/>
  <c r="M46" i="1"/>
  <c r="I46" i="1"/>
  <c r="J42" i="1"/>
  <c r="K42" i="1"/>
  <c r="L42" i="1"/>
  <c r="M42" i="1"/>
  <c r="I42" i="1"/>
  <c r="J25" i="1"/>
  <c r="K25" i="1"/>
  <c r="L25" i="1"/>
  <c r="M25" i="1"/>
  <c r="I25" i="1"/>
  <c r="J12" i="1"/>
  <c r="K12" i="1"/>
  <c r="L12" i="1"/>
  <c r="M12" i="1"/>
  <c r="Q12" i="1"/>
  <c r="S12" i="1"/>
  <c r="T12" i="1"/>
  <c r="I12" i="1"/>
  <c r="S53" i="1" l="1"/>
  <c r="T53" i="1"/>
  <c r="O52" i="1"/>
  <c r="P52" i="1"/>
  <c r="P51" i="1"/>
  <c r="N51" i="1"/>
  <c r="O51" i="1"/>
  <c r="N52" i="1"/>
  <c r="R44" i="1"/>
  <c r="I15" i="1"/>
  <c r="I53" i="1" s="1"/>
  <c r="R48" i="1" l="1"/>
  <c r="R49" i="1"/>
  <c r="R45" i="1"/>
  <c r="R38" i="1"/>
  <c r="R39" i="1"/>
  <c r="R40" i="1"/>
  <c r="R41" i="1"/>
  <c r="R28" i="1"/>
  <c r="R29" i="1"/>
  <c r="R30" i="1"/>
  <c r="R31" i="1"/>
  <c r="R32" i="1"/>
  <c r="R33" i="1"/>
  <c r="R34" i="1"/>
  <c r="R19" i="1"/>
  <c r="R20" i="1"/>
  <c r="R21" i="1"/>
  <c r="R22" i="1"/>
  <c r="R23" i="1"/>
  <c r="R24" i="1"/>
  <c r="R13" i="1"/>
  <c r="R14" i="1"/>
  <c r="R9" i="1"/>
  <c r="R10" i="1"/>
  <c r="R11" i="1"/>
  <c r="R8" i="1"/>
  <c r="R50" i="1" l="1"/>
  <c r="R12" i="1"/>
  <c r="Q35" i="1"/>
  <c r="Q46" i="1"/>
  <c r="Q42" i="1"/>
  <c r="Q25" i="1"/>
  <c r="R25" i="1" s="1"/>
  <c r="Q15" i="1"/>
  <c r="J15" i="1"/>
  <c r="J53" i="1" s="1"/>
  <c r="K15" i="1"/>
  <c r="K53" i="1" s="1"/>
  <c r="L15" i="1"/>
  <c r="L53" i="1" s="1"/>
  <c r="M15" i="1"/>
  <c r="M53" i="1" s="1"/>
  <c r="Q53" i="1" l="1"/>
  <c r="R15" i="1"/>
  <c r="R46" i="1"/>
  <c r="R42" i="1"/>
  <c r="R35" i="1"/>
  <c r="P11" i="1"/>
  <c r="P13" i="1"/>
  <c r="P14" i="1"/>
  <c r="P22" i="1"/>
  <c r="P23" i="1"/>
  <c r="P24" i="1"/>
  <c r="P30" i="1"/>
  <c r="P31" i="1"/>
  <c r="P32" i="1"/>
  <c r="P33" i="1"/>
  <c r="P34" i="1"/>
  <c r="P40" i="1"/>
  <c r="P41" i="1"/>
  <c r="P45" i="1"/>
  <c r="P49" i="1"/>
  <c r="P50" i="1" s="1"/>
  <c r="P10" i="1"/>
  <c r="P12" i="1" s="1"/>
  <c r="O11" i="1"/>
  <c r="O13" i="1"/>
  <c r="O14" i="1"/>
  <c r="O22" i="1"/>
  <c r="O23" i="1"/>
  <c r="O24" i="1"/>
  <c r="O30" i="1"/>
  <c r="O31" i="1"/>
  <c r="O32" i="1"/>
  <c r="O33" i="1"/>
  <c r="O34" i="1"/>
  <c r="O40" i="1"/>
  <c r="O41" i="1"/>
  <c r="O45" i="1"/>
  <c r="O49" i="1"/>
  <c r="O50" i="1" s="1"/>
  <c r="O10" i="1"/>
  <c r="O12" i="1" s="1"/>
  <c r="N11" i="1"/>
  <c r="N13" i="1"/>
  <c r="N14" i="1"/>
  <c r="N22" i="1"/>
  <c r="N23" i="1"/>
  <c r="N24" i="1"/>
  <c r="N30" i="1"/>
  <c r="N31" i="1"/>
  <c r="N32" i="1"/>
  <c r="N33" i="1"/>
  <c r="N34" i="1"/>
  <c r="N40" i="1"/>
  <c r="N41" i="1"/>
  <c r="N45" i="1"/>
  <c r="N49" i="1"/>
  <c r="N50" i="1" s="1"/>
  <c r="N10" i="1"/>
  <c r="N12" i="1" s="1"/>
  <c r="R53" i="1" l="1"/>
  <c r="N15" i="1"/>
  <c r="O46" i="1"/>
  <c r="P46" i="1"/>
  <c r="O25" i="1"/>
  <c r="N46" i="1"/>
  <c r="P42" i="1"/>
  <c r="P35" i="1"/>
  <c r="O35" i="1"/>
  <c r="P15" i="1"/>
  <c r="N25" i="1"/>
  <c r="N35" i="1"/>
  <c r="O42" i="1"/>
  <c r="O15" i="1"/>
  <c r="P25" i="1"/>
  <c r="N42" i="1"/>
  <c r="O53" i="1" l="1"/>
  <c r="P53" i="1"/>
  <c r="N53" i="1"/>
</calcChain>
</file>

<file path=xl/sharedStrings.xml><?xml version="1.0" encoding="utf-8"?>
<sst xmlns="http://schemas.openxmlformats.org/spreadsheetml/2006/main" count="252" uniqueCount="96">
  <si>
    <t>Курсы</t>
  </si>
  <si>
    <t>№ группы</t>
  </si>
  <si>
    <t xml:space="preserve">Код </t>
  </si>
  <si>
    <t>Наименование специальности</t>
  </si>
  <si>
    <t>База обучения</t>
  </si>
  <si>
    <t>Всего обучающихся</t>
  </si>
  <si>
    <t>в том числе обучаются</t>
  </si>
  <si>
    <t>за счет бюдж.ассигн.РС(Я)</t>
  </si>
  <si>
    <t>по договору об оказании платных обр.услуг</t>
  </si>
  <si>
    <t>В т.ч. находятся                в акад/отп</t>
  </si>
  <si>
    <t>бюдж</t>
  </si>
  <si>
    <t>в/бюдж</t>
  </si>
  <si>
    <t>ОЧНОЕ ОТДЕЛЕНИЕ</t>
  </si>
  <si>
    <t>1 курс</t>
  </si>
  <si>
    <t>ФО-20</t>
  </si>
  <si>
    <t>49.02.01</t>
  </si>
  <si>
    <t>Физическая культура</t>
  </si>
  <si>
    <t>очная</t>
  </si>
  <si>
    <t>9 кл.</t>
  </si>
  <si>
    <t>2 курс</t>
  </si>
  <si>
    <t>3 курс</t>
  </si>
  <si>
    <t>4 курс</t>
  </si>
  <si>
    <t>4 группы</t>
  </si>
  <si>
    <t>49.02.02</t>
  </si>
  <si>
    <t>Адаптивная физическая культура</t>
  </si>
  <si>
    <t>11 кл</t>
  </si>
  <si>
    <t>АФК-20Б</t>
  </si>
  <si>
    <t>9 кл</t>
  </si>
  <si>
    <t>44.02.01</t>
  </si>
  <si>
    <t>Дошкольное образование</t>
  </si>
  <si>
    <t>11 кл.</t>
  </si>
  <si>
    <t>ДО-20В</t>
  </si>
  <si>
    <t>9 групп</t>
  </si>
  <si>
    <t>МО-20А</t>
  </si>
  <si>
    <t>53.02.01</t>
  </si>
  <si>
    <t>Музыкальное образование</t>
  </si>
  <si>
    <t>МО-20Б</t>
  </si>
  <si>
    <t>МО-19Б</t>
  </si>
  <si>
    <t>44.02.02</t>
  </si>
  <si>
    <t>Преподавание в начальных классах</t>
  </si>
  <si>
    <t>44.02.05</t>
  </si>
  <si>
    <t>Коррекционная педагогика в начальном образовании</t>
  </si>
  <si>
    <t>3 группы</t>
  </si>
  <si>
    <t>44.02.03</t>
  </si>
  <si>
    <t xml:space="preserve">очная </t>
  </si>
  <si>
    <t>Очная</t>
  </si>
  <si>
    <t xml:space="preserve">Очная </t>
  </si>
  <si>
    <t>ИТОГО:</t>
  </si>
  <si>
    <t>ДО-21В</t>
  </si>
  <si>
    <t>ДО-21А</t>
  </si>
  <si>
    <t>ПвНК-21А</t>
  </si>
  <si>
    <t>КП-21</t>
  </si>
  <si>
    <t>ПДО-21</t>
  </si>
  <si>
    <t>АФК-21А</t>
  </si>
  <si>
    <t>МО-21А</t>
  </si>
  <si>
    <t>МО-21Б</t>
  </si>
  <si>
    <t>ФО-21</t>
  </si>
  <si>
    <t>11кл.</t>
  </si>
  <si>
    <t>ПвНК-21Б</t>
  </si>
  <si>
    <t>5 группы</t>
  </si>
  <si>
    <t>9 кл (15 групп)</t>
  </si>
  <si>
    <t>ФАКТ</t>
  </si>
  <si>
    <t>всего</t>
  </si>
  <si>
    <t>ДО-22А</t>
  </si>
  <si>
    <t>ДО-22В</t>
  </si>
  <si>
    <t>ДО-22Г</t>
  </si>
  <si>
    <t>МО-22А</t>
  </si>
  <si>
    <t>МО-22Б</t>
  </si>
  <si>
    <t>ПвНК-22А</t>
  </si>
  <si>
    <t>ПвНК-22Б</t>
  </si>
  <si>
    <t>5 групп</t>
  </si>
  <si>
    <t>КП-22</t>
  </si>
  <si>
    <t>11 кл (23 групп)</t>
  </si>
  <si>
    <t>38 групп</t>
  </si>
  <si>
    <t>ФО-22</t>
  </si>
  <si>
    <t>ПДО-22</t>
  </si>
  <si>
    <t>гз</t>
  </si>
  <si>
    <t>Целевые места</t>
  </si>
  <si>
    <t xml:space="preserve">ФО-23А </t>
  </si>
  <si>
    <t>ФО-23Б</t>
  </si>
  <si>
    <t xml:space="preserve">4 курс </t>
  </si>
  <si>
    <t xml:space="preserve">1 курс </t>
  </si>
  <si>
    <t>ДО-23А</t>
  </si>
  <si>
    <t>ДО-23Б</t>
  </si>
  <si>
    <t>ДО23В</t>
  </si>
  <si>
    <t xml:space="preserve">9 кл. </t>
  </si>
  <si>
    <t>МО-23А</t>
  </si>
  <si>
    <t xml:space="preserve">5 курс </t>
  </si>
  <si>
    <t>ПвНК-23 А</t>
  </si>
  <si>
    <t>ПвНК-23 Б</t>
  </si>
  <si>
    <t>КП-23</t>
  </si>
  <si>
    <t>пдо-23</t>
  </si>
  <si>
    <t>МО-23Б</t>
  </si>
  <si>
    <t xml:space="preserve">на 01.10.2023 г. </t>
  </si>
  <si>
    <t>Педагогика дополнительного образования</t>
  </si>
  <si>
    <r>
      <t xml:space="preserve">Форма обучения </t>
    </r>
    <r>
      <rPr>
        <b/>
        <i/>
        <sz val="12"/>
        <color theme="1"/>
        <rFont val="Times New Roman"/>
        <family val="1"/>
        <charset val="204"/>
      </rPr>
      <t>(очная)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</si>
</sst>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5" xfId="0" applyFont="1" applyBorder="1" applyAlignment="1">
      <alignment horizont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5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1" fillId="4" borderId="0" xfId="0" applyFont="1" applyFill="1"/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4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"/>
  <sheetViews>
    <sheetView tabSelected="1" zoomScale="90" zoomScaleNormal="90" workbookViewId="0">
      <selection activeCell="W49" sqref="W49"/>
    </sheetView>
  </sheetViews>
  <sheetFormatPr defaultRowHeight="15" x14ac:dyDescent="0.25"/>
  <cols>
    <col min="2" max="2" width="12.42578125" customWidth="1"/>
    <col min="9" max="9" width="16.140625" bestFit="1" customWidth="1"/>
    <col min="11" max="11" width="16" customWidth="1"/>
    <col min="13" max="13" width="11.42578125" customWidth="1"/>
    <col min="14" max="19" width="9.140625" hidden="1" customWidth="1"/>
    <col min="20" max="20" width="0" hidden="1" customWidth="1"/>
  </cols>
  <sheetData>
    <row r="1" spans="1:21" ht="15.75" x14ac:dyDescent="0.25">
      <c r="A1" s="36" t="s">
        <v>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/>
      <c r="U1" s="39"/>
    </row>
    <row r="2" spans="1:21" ht="41.25" customHeight="1" x14ac:dyDescent="0.25">
      <c r="A2" s="40" t="s">
        <v>0</v>
      </c>
      <c r="B2" s="41" t="s">
        <v>1</v>
      </c>
      <c r="C2" s="41" t="s">
        <v>2</v>
      </c>
      <c r="D2" s="41" t="s">
        <v>3</v>
      </c>
      <c r="E2" s="41"/>
      <c r="F2" s="41"/>
      <c r="G2" s="42" t="s">
        <v>95</v>
      </c>
      <c r="H2" s="42" t="s">
        <v>4</v>
      </c>
      <c r="I2" s="42" t="s">
        <v>5</v>
      </c>
      <c r="J2" s="43" t="s">
        <v>6</v>
      </c>
      <c r="K2" s="44"/>
      <c r="L2" s="44"/>
      <c r="M2" s="44"/>
      <c r="N2" s="44"/>
      <c r="O2" s="44"/>
      <c r="P2" s="44"/>
      <c r="Q2" s="44"/>
      <c r="R2" s="44"/>
      <c r="S2" s="45"/>
      <c r="T2" s="39"/>
      <c r="U2" s="39"/>
    </row>
    <row r="3" spans="1:21" ht="69" customHeight="1" x14ac:dyDescent="0.25">
      <c r="A3" s="40"/>
      <c r="B3" s="41"/>
      <c r="C3" s="41"/>
      <c r="D3" s="41"/>
      <c r="E3" s="41"/>
      <c r="F3" s="41"/>
      <c r="G3" s="42"/>
      <c r="H3" s="42"/>
      <c r="I3" s="42"/>
      <c r="J3" s="46" t="s">
        <v>7</v>
      </c>
      <c r="K3" s="46" t="s">
        <v>8</v>
      </c>
      <c r="L3" s="46" t="s">
        <v>9</v>
      </c>
      <c r="M3" s="46"/>
      <c r="N3" s="47" t="s">
        <v>61</v>
      </c>
      <c r="O3" s="48"/>
      <c r="P3" s="48"/>
      <c r="Q3" s="39" t="s">
        <v>76</v>
      </c>
      <c r="R3" s="39"/>
      <c r="S3" s="49" t="s">
        <v>77</v>
      </c>
      <c r="T3" s="39"/>
      <c r="U3" s="39"/>
    </row>
    <row r="4" spans="1:21" ht="15.75" x14ac:dyDescent="0.25">
      <c r="A4" s="40"/>
      <c r="B4" s="41"/>
      <c r="C4" s="41"/>
      <c r="D4" s="41"/>
      <c r="E4" s="41"/>
      <c r="F4" s="41"/>
      <c r="G4" s="42"/>
      <c r="H4" s="42"/>
      <c r="I4" s="42"/>
      <c r="J4" s="42"/>
      <c r="K4" s="42"/>
      <c r="L4" s="50" t="s">
        <v>10</v>
      </c>
      <c r="M4" s="50" t="s">
        <v>11</v>
      </c>
      <c r="N4" s="51" t="s">
        <v>62</v>
      </c>
      <c r="O4" s="50" t="s">
        <v>10</v>
      </c>
      <c r="P4" s="50" t="s">
        <v>11</v>
      </c>
      <c r="Q4" s="39"/>
      <c r="R4" s="39"/>
      <c r="S4" s="52"/>
      <c r="T4" s="39"/>
      <c r="U4" s="39"/>
    </row>
    <row r="5" spans="1:21" ht="15.75" x14ac:dyDescent="0.2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9"/>
      <c r="O5" s="39"/>
      <c r="P5" s="39"/>
      <c r="Q5" s="39"/>
      <c r="R5" s="39"/>
      <c r="S5" s="53"/>
      <c r="T5" s="39"/>
      <c r="U5" s="39"/>
    </row>
    <row r="6" spans="1:21" ht="15.75" x14ac:dyDescent="0.25">
      <c r="A6" s="8" t="s">
        <v>13</v>
      </c>
      <c r="B6" s="11" t="s">
        <v>78</v>
      </c>
      <c r="C6" s="8" t="s">
        <v>15</v>
      </c>
      <c r="D6" s="54" t="s">
        <v>16</v>
      </c>
      <c r="E6" s="54"/>
      <c r="F6" s="54"/>
      <c r="G6" s="8" t="s">
        <v>17</v>
      </c>
      <c r="H6" s="8" t="s">
        <v>30</v>
      </c>
      <c r="I6" s="8">
        <v>30</v>
      </c>
      <c r="J6" s="8">
        <v>14</v>
      </c>
      <c r="K6" s="8">
        <v>16</v>
      </c>
      <c r="L6" s="8">
        <v>0</v>
      </c>
      <c r="M6" s="8">
        <v>4</v>
      </c>
      <c r="N6" s="39"/>
      <c r="O6" s="39"/>
      <c r="P6" s="39"/>
      <c r="Q6" s="39"/>
      <c r="R6" s="39"/>
      <c r="S6" s="53"/>
      <c r="T6" s="39"/>
      <c r="U6" s="39"/>
    </row>
    <row r="7" spans="1:21" s="24" customFormat="1" ht="15.75" x14ac:dyDescent="0.25">
      <c r="A7" s="27" t="s">
        <v>13</v>
      </c>
      <c r="B7" s="26" t="s">
        <v>79</v>
      </c>
      <c r="C7" s="27" t="s">
        <v>15</v>
      </c>
      <c r="D7" s="55" t="s">
        <v>16</v>
      </c>
      <c r="E7" s="55"/>
      <c r="F7" s="55"/>
      <c r="G7" s="27" t="s">
        <v>17</v>
      </c>
      <c r="H7" s="27" t="s">
        <v>18</v>
      </c>
      <c r="I7" s="27">
        <v>33</v>
      </c>
      <c r="J7" s="27">
        <v>15</v>
      </c>
      <c r="K7" s="27">
        <v>18</v>
      </c>
      <c r="L7" s="27">
        <v>0</v>
      </c>
      <c r="M7" s="27">
        <v>3</v>
      </c>
      <c r="N7" s="56"/>
      <c r="O7" s="56"/>
      <c r="P7" s="56"/>
      <c r="Q7" s="56"/>
      <c r="R7" s="56"/>
      <c r="S7" s="57"/>
      <c r="T7" s="56"/>
      <c r="U7" s="56"/>
    </row>
    <row r="8" spans="1:21" s="1" customFormat="1" ht="15.75" x14ac:dyDescent="0.25">
      <c r="A8" s="10" t="s">
        <v>19</v>
      </c>
      <c r="B8" s="11" t="s">
        <v>74</v>
      </c>
      <c r="C8" s="8" t="s">
        <v>15</v>
      </c>
      <c r="D8" s="54" t="s">
        <v>16</v>
      </c>
      <c r="E8" s="54"/>
      <c r="F8" s="54"/>
      <c r="G8" s="8" t="s">
        <v>17</v>
      </c>
      <c r="H8" s="8" t="s">
        <v>30</v>
      </c>
      <c r="I8" s="8">
        <v>28</v>
      </c>
      <c r="J8" s="8">
        <v>10</v>
      </c>
      <c r="K8" s="8">
        <v>18</v>
      </c>
      <c r="L8" s="12">
        <v>0</v>
      </c>
      <c r="M8" s="12">
        <v>0</v>
      </c>
      <c r="N8" s="58"/>
      <c r="O8" s="58"/>
      <c r="P8" s="58"/>
      <c r="Q8" s="58">
        <v>10</v>
      </c>
      <c r="R8" s="58">
        <f>Q8-J8</f>
        <v>0</v>
      </c>
      <c r="S8" s="59">
        <v>0</v>
      </c>
      <c r="T8" s="58"/>
      <c r="U8" s="58"/>
    </row>
    <row r="9" spans="1:21" s="24" customFormat="1" ht="15.75" x14ac:dyDescent="0.25">
      <c r="A9" s="25" t="s">
        <v>19</v>
      </c>
      <c r="B9" s="26" t="s">
        <v>74</v>
      </c>
      <c r="C9" s="27" t="s">
        <v>15</v>
      </c>
      <c r="D9" s="55" t="s">
        <v>16</v>
      </c>
      <c r="E9" s="55"/>
      <c r="F9" s="55"/>
      <c r="G9" s="27" t="s">
        <v>17</v>
      </c>
      <c r="H9" s="27" t="s">
        <v>18</v>
      </c>
      <c r="I9" s="27">
        <v>22</v>
      </c>
      <c r="J9" s="27">
        <v>11</v>
      </c>
      <c r="K9" s="27">
        <v>11</v>
      </c>
      <c r="L9" s="28">
        <v>1</v>
      </c>
      <c r="M9" s="28">
        <v>1</v>
      </c>
      <c r="N9" s="56"/>
      <c r="O9" s="56"/>
      <c r="P9" s="56"/>
      <c r="Q9" s="56">
        <v>10</v>
      </c>
      <c r="R9" s="56">
        <f t="shared" ref="R9:R49" si="0">Q9-J9</f>
        <v>-1</v>
      </c>
      <c r="S9" s="60">
        <v>0</v>
      </c>
      <c r="T9" s="56"/>
      <c r="U9" s="56"/>
    </row>
    <row r="10" spans="1:21" s="24" customFormat="1" ht="15.75" x14ac:dyDescent="0.25">
      <c r="A10" s="23" t="s">
        <v>20</v>
      </c>
      <c r="B10" s="22" t="s">
        <v>56</v>
      </c>
      <c r="C10" s="21" t="s">
        <v>15</v>
      </c>
      <c r="D10" s="61" t="s">
        <v>16</v>
      </c>
      <c r="E10" s="61"/>
      <c r="F10" s="61"/>
      <c r="G10" s="21" t="s">
        <v>17</v>
      </c>
      <c r="H10" s="21" t="s">
        <v>18</v>
      </c>
      <c r="I10" s="21">
        <v>24</v>
      </c>
      <c r="J10" s="21">
        <v>9</v>
      </c>
      <c r="K10" s="21">
        <v>15</v>
      </c>
      <c r="L10" s="29">
        <v>0</v>
      </c>
      <c r="M10" s="29">
        <v>1</v>
      </c>
      <c r="N10" s="56">
        <f>I10-(L10+M10)</f>
        <v>23</v>
      </c>
      <c r="O10" s="56">
        <f>J10-L10</f>
        <v>9</v>
      </c>
      <c r="P10" s="56">
        <f>K10-M10</f>
        <v>14</v>
      </c>
      <c r="Q10" s="56">
        <v>10</v>
      </c>
      <c r="R10" s="56">
        <f t="shared" si="0"/>
        <v>1</v>
      </c>
      <c r="S10" s="60">
        <v>0</v>
      </c>
      <c r="T10" s="56"/>
      <c r="U10" s="56"/>
    </row>
    <row r="11" spans="1:21" s="24" customFormat="1" ht="16.5" customHeight="1" x14ac:dyDescent="0.25">
      <c r="A11" s="23" t="s">
        <v>21</v>
      </c>
      <c r="B11" s="22" t="s">
        <v>14</v>
      </c>
      <c r="C11" s="21" t="s">
        <v>15</v>
      </c>
      <c r="D11" s="61" t="s">
        <v>16</v>
      </c>
      <c r="E11" s="61"/>
      <c r="F11" s="61"/>
      <c r="G11" s="21" t="s">
        <v>17</v>
      </c>
      <c r="H11" s="21" t="s">
        <v>18</v>
      </c>
      <c r="I11" s="21">
        <v>21</v>
      </c>
      <c r="J11" s="21">
        <v>11</v>
      </c>
      <c r="K11" s="21">
        <v>10</v>
      </c>
      <c r="L11" s="29">
        <v>0</v>
      </c>
      <c r="M11" s="29">
        <v>2</v>
      </c>
      <c r="N11" s="56">
        <f t="shared" ref="N11:N52" si="1">I11-(L11+M11)</f>
        <v>19</v>
      </c>
      <c r="O11" s="56">
        <f t="shared" ref="O11:O52" si="2">J11-L11</f>
        <v>11</v>
      </c>
      <c r="P11" s="56">
        <f t="shared" ref="P11:P52" si="3">K11-M11</f>
        <v>8</v>
      </c>
      <c r="Q11" s="56">
        <v>10</v>
      </c>
      <c r="R11" s="56">
        <f t="shared" si="0"/>
        <v>-1</v>
      </c>
      <c r="S11" s="60">
        <v>0</v>
      </c>
      <c r="T11" s="56"/>
      <c r="U11" s="56"/>
    </row>
    <row r="12" spans="1:21" ht="33" customHeight="1" x14ac:dyDescent="0.25">
      <c r="A12" s="4"/>
      <c r="B12" s="5" t="s">
        <v>59</v>
      </c>
      <c r="C12" s="5"/>
      <c r="D12" s="40"/>
      <c r="E12" s="40"/>
      <c r="F12" s="40"/>
      <c r="G12" s="5"/>
      <c r="H12" s="6"/>
      <c r="I12" s="5">
        <f>SUM(I6:I11)</f>
        <v>158</v>
      </c>
      <c r="J12" s="5">
        <f t="shared" ref="J12:T12" si="4">SUM(J6:J11)</f>
        <v>70</v>
      </c>
      <c r="K12" s="5">
        <f t="shared" si="4"/>
        <v>88</v>
      </c>
      <c r="L12" s="5">
        <f t="shared" si="4"/>
        <v>1</v>
      </c>
      <c r="M12" s="5">
        <f t="shared" si="4"/>
        <v>11</v>
      </c>
      <c r="N12" s="5">
        <f t="shared" si="4"/>
        <v>42</v>
      </c>
      <c r="O12" s="5">
        <f t="shared" si="4"/>
        <v>20</v>
      </c>
      <c r="P12" s="5">
        <f t="shared" si="4"/>
        <v>22</v>
      </c>
      <c r="Q12" s="5">
        <f t="shared" si="4"/>
        <v>40</v>
      </c>
      <c r="R12" s="5">
        <f t="shared" si="4"/>
        <v>-1</v>
      </c>
      <c r="S12" s="5">
        <f t="shared" si="4"/>
        <v>0</v>
      </c>
      <c r="T12" s="5">
        <f t="shared" si="4"/>
        <v>0</v>
      </c>
      <c r="U12" s="39"/>
    </row>
    <row r="13" spans="1:21" ht="35.25" customHeight="1" x14ac:dyDescent="0.25">
      <c r="A13" s="13" t="s">
        <v>20</v>
      </c>
      <c r="B13" s="3" t="s">
        <v>53</v>
      </c>
      <c r="C13" s="3" t="s">
        <v>23</v>
      </c>
      <c r="D13" s="62" t="s">
        <v>24</v>
      </c>
      <c r="E13" s="62"/>
      <c r="F13" s="62"/>
      <c r="G13" s="3" t="s">
        <v>17</v>
      </c>
      <c r="H13" s="14" t="s">
        <v>25</v>
      </c>
      <c r="I13" s="3">
        <v>19</v>
      </c>
      <c r="J13" s="3">
        <v>18</v>
      </c>
      <c r="K13" s="3">
        <v>1</v>
      </c>
      <c r="L13" s="15">
        <v>2</v>
      </c>
      <c r="M13" s="15">
        <v>0</v>
      </c>
      <c r="N13" s="39">
        <f t="shared" si="1"/>
        <v>17</v>
      </c>
      <c r="O13" s="39">
        <f t="shared" si="2"/>
        <v>16</v>
      </c>
      <c r="P13" s="39">
        <f t="shared" si="3"/>
        <v>1</v>
      </c>
      <c r="Q13" s="39">
        <v>15</v>
      </c>
      <c r="R13" s="58">
        <f>Q13-J13</f>
        <v>-3</v>
      </c>
      <c r="S13" s="59">
        <v>0</v>
      </c>
      <c r="T13" s="39"/>
      <c r="U13" s="39"/>
    </row>
    <row r="14" spans="1:21" s="24" customFormat="1" ht="30" customHeight="1" x14ac:dyDescent="0.25">
      <c r="A14" s="23" t="s">
        <v>80</v>
      </c>
      <c r="B14" s="21" t="s">
        <v>26</v>
      </c>
      <c r="C14" s="21" t="s">
        <v>23</v>
      </c>
      <c r="D14" s="63" t="s">
        <v>24</v>
      </c>
      <c r="E14" s="63"/>
      <c r="F14" s="63"/>
      <c r="G14" s="21" t="s">
        <v>17</v>
      </c>
      <c r="H14" s="22" t="s">
        <v>27</v>
      </c>
      <c r="I14" s="21">
        <v>11</v>
      </c>
      <c r="J14" s="21">
        <v>5</v>
      </c>
      <c r="K14" s="21">
        <v>6</v>
      </c>
      <c r="L14" s="29">
        <v>0</v>
      </c>
      <c r="M14" s="29">
        <v>0</v>
      </c>
      <c r="N14" s="56">
        <f t="shared" si="1"/>
        <v>11</v>
      </c>
      <c r="O14" s="56">
        <f t="shared" si="2"/>
        <v>5</v>
      </c>
      <c r="P14" s="56">
        <f t="shared" si="3"/>
        <v>6</v>
      </c>
      <c r="Q14" s="56">
        <v>5</v>
      </c>
      <c r="R14" s="56">
        <f t="shared" si="0"/>
        <v>0</v>
      </c>
      <c r="S14" s="60">
        <v>0</v>
      </c>
      <c r="T14" s="56"/>
      <c r="U14" s="56"/>
    </row>
    <row r="15" spans="1:21" ht="22.5" customHeight="1" x14ac:dyDescent="0.25">
      <c r="A15" s="13"/>
      <c r="B15" s="5" t="s">
        <v>22</v>
      </c>
      <c r="C15" s="5"/>
      <c r="D15" s="40"/>
      <c r="E15" s="40"/>
      <c r="F15" s="40"/>
      <c r="G15" s="5"/>
      <c r="H15" s="6"/>
      <c r="I15" s="5">
        <f t="shared" ref="I15:Q15" si="5">SUM(I13:I14)</f>
        <v>30</v>
      </c>
      <c r="J15" s="5">
        <f t="shared" si="5"/>
        <v>23</v>
      </c>
      <c r="K15" s="5">
        <f t="shared" si="5"/>
        <v>7</v>
      </c>
      <c r="L15" s="5">
        <f t="shared" si="5"/>
        <v>2</v>
      </c>
      <c r="M15" s="5">
        <f t="shared" si="5"/>
        <v>0</v>
      </c>
      <c r="N15" s="2">
        <f t="shared" si="5"/>
        <v>28</v>
      </c>
      <c r="O15" s="2">
        <f t="shared" si="5"/>
        <v>21</v>
      </c>
      <c r="P15" s="2">
        <f t="shared" si="5"/>
        <v>7</v>
      </c>
      <c r="Q15" s="2">
        <f t="shared" si="5"/>
        <v>20</v>
      </c>
      <c r="R15" s="58">
        <f t="shared" si="0"/>
        <v>-3</v>
      </c>
      <c r="S15" s="59">
        <v>0</v>
      </c>
      <c r="T15" s="39"/>
      <c r="U15" s="39"/>
    </row>
    <row r="16" spans="1:21" ht="19.5" customHeight="1" x14ac:dyDescent="0.25">
      <c r="A16" s="64" t="s">
        <v>81</v>
      </c>
      <c r="B16" s="9" t="s">
        <v>82</v>
      </c>
      <c r="C16" s="9" t="s">
        <v>28</v>
      </c>
      <c r="D16" s="65" t="s">
        <v>29</v>
      </c>
      <c r="E16" s="65"/>
      <c r="F16" s="65"/>
      <c r="G16" s="9" t="s">
        <v>44</v>
      </c>
      <c r="H16" s="16" t="s">
        <v>30</v>
      </c>
      <c r="I16" s="9">
        <v>21</v>
      </c>
      <c r="J16" s="9">
        <v>18</v>
      </c>
      <c r="K16" s="9">
        <v>3</v>
      </c>
      <c r="L16" s="9">
        <v>3</v>
      </c>
      <c r="M16" s="5">
        <v>0</v>
      </c>
      <c r="N16" s="7"/>
      <c r="O16" s="7"/>
      <c r="P16" s="7"/>
      <c r="Q16" s="7"/>
      <c r="R16" s="58"/>
      <c r="S16" s="59"/>
      <c r="T16" s="39"/>
      <c r="U16" s="39"/>
    </row>
    <row r="17" spans="1:21" ht="15.75" customHeight="1" x14ac:dyDescent="0.25">
      <c r="A17" s="64" t="s">
        <v>81</v>
      </c>
      <c r="B17" s="9" t="s">
        <v>83</v>
      </c>
      <c r="C17" s="9" t="s">
        <v>28</v>
      </c>
      <c r="D17" s="65" t="s">
        <v>29</v>
      </c>
      <c r="E17" s="65"/>
      <c r="F17" s="65"/>
      <c r="G17" s="9" t="s">
        <v>44</v>
      </c>
      <c r="H17" s="16" t="s">
        <v>30</v>
      </c>
      <c r="I17" s="9">
        <v>18</v>
      </c>
      <c r="J17" s="9">
        <v>15</v>
      </c>
      <c r="K17" s="9">
        <v>3</v>
      </c>
      <c r="L17" s="9">
        <v>0</v>
      </c>
      <c r="M17" s="5">
        <v>1</v>
      </c>
      <c r="N17" s="7"/>
      <c r="O17" s="7"/>
      <c r="P17" s="7"/>
      <c r="Q17" s="7"/>
      <c r="R17" s="58"/>
      <c r="S17" s="59"/>
      <c r="T17" s="39"/>
      <c r="U17" s="39"/>
    </row>
    <row r="18" spans="1:21" s="24" customFormat="1" ht="18.75" customHeight="1" x14ac:dyDescent="0.25">
      <c r="A18" s="66" t="s">
        <v>81</v>
      </c>
      <c r="B18" s="18" t="s">
        <v>84</v>
      </c>
      <c r="C18" s="18" t="s">
        <v>28</v>
      </c>
      <c r="D18" s="67" t="s">
        <v>29</v>
      </c>
      <c r="E18" s="67"/>
      <c r="F18" s="67"/>
      <c r="G18" s="18" t="s">
        <v>44</v>
      </c>
      <c r="H18" s="19" t="s">
        <v>85</v>
      </c>
      <c r="I18" s="18">
        <v>39</v>
      </c>
      <c r="J18" s="18">
        <v>22</v>
      </c>
      <c r="K18" s="18">
        <v>17</v>
      </c>
      <c r="L18" s="18">
        <v>2</v>
      </c>
      <c r="M18" s="20">
        <v>1</v>
      </c>
      <c r="N18" s="30"/>
      <c r="O18" s="30"/>
      <c r="P18" s="30"/>
      <c r="Q18" s="30"/>
      <c r="R18" s="56"/>
      <c r="S18" s="60"/>
      <c r="T18" s="56"/>
      <c r="U18" s="56"/>
    </row>
    <row r="19" spans="1:21" ht="15.75" x14ac:dyDescent="0.25">
      <c r="A19" s="32" t="s">
        <v>19</v>
      </c>
      <c r="B19" s="3" t="s">
        <v>63</v>
      </c>
      <c r="C19" s="3" t="s">
        <v>28</v>
      </c>
      <c r="D19" s="62" t="s">
        <v>29</v>
      </c>
      <c r="E19" s="62"/>
      <c r="F19" s="62"/>
      <c r="G19" s="3" t="s">
        <v>17</v>
      </c>
      <c r="H19" s="14" t="s">
        <v>30</v>
      </c>
      <c r="I19" s="3">
        <v>24</v>
      </c>
      <c r="J19" s="3">
        <v>20</v>
      </c>
      <c r="K19" s="3">
        <v>4</v>
      </c>
      <c r="L19" s="3">
        <v>3</v>
      </c>
      <c r="M19" s="3">
        <v>1</v>
      </c>
      <c r="N19" s="68"/>
      <c r="O19" s="68"/>
      <c r="P19" s="68"/>
      <c r="Q19" s="39">
        <v>20</v>
      </c>
      <c r="R19" s="58">
        <f>Q19-J19</f>
        <v>0</v>
      </c>
      <c r="S19" s="59">
        <v>0</v>
      </c>
      <c r="T19" s="39"/>
      <c r="U19" s="39"/>
    </row>
    <row r="20" spans="1:21" s="24" customFormat="1" ht="15.75" customHeight="1" x14ac:dyDescent="0.25">
      <c r="A20" s="69"/>
      <c r="B20" s="21" t="s">
        <v>64</v>
      </c>
      <c r="C20" s="21" t="s">
        <v>28</v>
      </c>
      <c r="D20" s="63" t="s">
        <v>29</v>
      </c>
      <c r="E20" s="63"/>
      <c r="F20" s="63"/>
      <c r="G20" s="21" t="s">
        <v>17</v>
      </c>
      <c r="H20" s="22" t="s">
        <v>18</v>
      </c>
      <c r="I20" s="21">
        <v>27</v>
      </c>
      <c r="J20" s="21">
        <v>20</v>
      </c>
      <c r="K20" s="21">
        <v>7</v>
      </c>
      <c r="L20" s="29">
        <v>0</v>
      </c>
      <c r="M20" s="29">
        <v>3</v>
      </c>
      <c r="N20" s="56"/>
      <c r="O20" s="56"/>
      <c r="P20" s="56"/>
      <c r="Q20" s="56">
        <v>23</v>
      </c>
      <c r="R20" s="56">
        <f t="shared" si="0"/>
        <v>3</v>
      </c>
      <c r="S20" s="60">
        <v>0</v>
      </c>
      <c r="T20" s="56"/>
      <c r="U20" s="56"/>
    </row>
    <row r="21" spans="1:21" s="24" customFormat="1" ht="15.75" customHeight="1" x14ac:dyDescent="0.25">
      <c r="A21" s="33"/>
      <c r="B21" s="21" t="s">
        <v>65</v>
      </c>
      <c r="C21" s="21" t="s">
        <v>28</v>
      </c>
      <c r="D21" s="63" t="s">
        <v>29</v>
      </c>
      <c r="E21" s="63"/>
      <c r="F21" s="63"/>
      <c r="G21" s="21" t="s">
        <v>17</v>
      </c>
      <c r="H21" s="22" t="s">
        <v>18</v>
      </c>
      <c r="I21" s="21">
        <v>23</v>
      </c>
      <c r="J21" s="21">
        <v>19</v>
      </c>
      <c r="K21" s="21">
        <v>4</v>
      </c>
      <c r="L21" s="29">
        <v>0</v>
      </c>
      <c r="M21" s="29">
        <v>0</v>
      </c>
      <c r="N21" s="56"/>
      <c r="O21" s="56"/>
      <c r="P21" s="56"/>
      <c r="Q21" s="56">
        <v>22</v>
      </c>
      <c r="R21" s="56">
        <f t="shared" si="0"/>
        <v>3</v>
      </c>
      <c r="S21" s="60">
        <v>0</v>
      </c>
      <c r="T21" s="56"/>
      <c r="U21" s="56"/>
    </row>
    <row r="22" spans="1:21" ht="15.75" x14ac:dyDescent="0.25">
      <c r="A22" s="31" t="s">
        <v>20</v>
      </c>
      <c r="B22" s="3" t="s">
        <v>49</v>
      </c>
      <c r="C22" s="3" t="s">
        <v>28</v>
      </c>
      <c r="D22" s="62" t="s">
        <v>29</v>
      </c>
      <c r="E22" s="62"/>
      <c r="F22" s="62"/>
      <c r="G22" s="3" t="s">
        <v>17</v>
      </c>
      <c r="H22" s="14" t="s">
        <v>30</v>
      </c>
      <c r="I22" s="3">
        <v>22</v>
      </c>
      <c r="J22" s="3">
        <v>19</v>
      </c>
      <c r="K22" s="3">
        <v>3</v>
      </c>
      <c r="L22" s="15">
        <v>1</v>
      </c>
      <c r="M22" s="15">
        <v>0</v>
      </c>
      <c r="N22" s="39">
        <f t="shared" si="1"/>
        <v>21</v>
      </c>
      <c r="O22" s="39">
        <f t="shared" si="2"/>
        <v>18</v>
      </c>
      <c r="P22" s="39">
        <f t="shared" si="3"/>
        <v>3</v>
      </c>
      <c r="Q22" s="39">
        <v>25</v>
      </c>
      <c r="R22" s="58">
        <f t="shared" si="0"/>
        <v>6</v>
      </c>
      <c r="S22" s="59">
        <v>0</v>
      </c>
      <c r="T22" s="39"/>
      <c r="U22" s="39"/>
    </row>
    <row r="23" spans="1:21" s="24" customFormat="1" ht="15.75" x14ac:dyDescent="0.25">
      <c r="A23" s="31"/>
      <c r="B23" s="21" t="s">
        <v>48</v>
      </c>
      <c r="C23" s="21" t="s">
        <v>28</v>
      </c>
      <c r="D23" s="63" t="s">
        <v>29</v>
      </c>
      <c r="E23" s="63"/>
      <c r="F23" s="63"/>
      <c r="G23" s="21" t="s">
        <v>17</v>
      </c>
      <c r="H23" s="22" t="s">
        <v>18</v>
      </c>
      <c r="I23" s="21">
        <v>30</v>
      </c>
      <c r="J23" s="21">
        <v>21</v>
      </c>
      <c r="K23" s="21">
        <v>9</v>
      </c>
      <c r="L23" s="29">
        <v>1</v>
      </c>
      <c r="M23" s="29">
        <v>0</v>
      </c>
      <c r="N23" s="56">
        <f t="shared" si="1"/>
        <v>29</v>
      </c>
      <c r="O23" s="56">
        <f t="shared" si="2"/>
        <v>20</v>
      </c>
      <c r="P23" s="56">
        <f t="shared" si="3"/>
        <v>9</v>
      </c>
      <c r="Q23" s="56">
        <v>20</v>
      </c>
      <c r="R23" s="56">
        <f t="shared" si="0"/>
        <v>-1</v>
      </c>
      <c r="S23" s="60">
        <v>0</v>
      </c>
      <c r="T23" s="56"/>
      <c r="U23" s="56"/>
    </row>
    <row r="24" spans="1:21" s="24" customFormat="1" ht="15.75" x14ac:dyDescent="0.25">
      <c r="A24" s="13" t="s">
        <v>80</v>
      </c>
      <c r="B24" s="21" t="s">
        <v>31</v>
      </c>
      <c r="C24" s="21" t="s">
        <v>28</v>
      </c>
      <c r="D24" s="63" t="s">
        <v>29</v>
      </c>
      <c r="E24" s="63"/>
      <c r="F24" s="63"/>
      <c r="G24" s="21" t="s">
        <v>17</v>
      </c>
      <c r="H24" s="22" t="s">
        <v>18</v>
      </c>
      <c r="I24" s="21">
        <v>36</v>
      </c>
      <c r="J24" s="21">
        <v>25</v>
      </c>
      <c r="K24" s="21">
        <v>11</v>
      </c>
      <c r="L24" s="29">
        <v>3</v>
      </c>
      <c r="M24" s="29">
        <v>0</v>
      </c>
      <c r="N24" s="56">
        <f t="shared" si="1"/>
        <v>33</v>
      </c>
      <c r="O24" s="56">
        <f t="shared" si="2"/>
        <v>22</v>
      </c>
      <c r="P24" s="56">
        <f t="shared" si="3"/>
        <v>11</v>
      </c>
      <c r="Q24" s="56">
        <v>24</v>
      </c>
      <c r="R24" s="56">
        <f t="shared" si="0"/>
        <v>-1</v>
      </c>
      <c r="S24" s="60">
        <v>0</v>
      </c>
      <c r="T24" s="56"/>
      <c r="U24" s="56"/>
    </row>
    <row r="25" spans="1:21" ht="15.75" x14ac:dyDescent="0.25">
      <c r="A25" s="13"/>
      <c r="B25" s="5" t="s">
        <v>32</v>
      </c>
      <c r="C25" s="14"/>
      <c r="D25" s="62"/>
      <c r="E25" s="62"/>
      <c r="F25" s="62"/>
      <c r="G25" s="14"/>
      <c r="H25" s="14"/>
      <c r="I25" s="5">
        <f>SUM(I16:I24)</f>
        <v>240</v>
      </c>
      <c r="J25" s="5">
        <f t="shared" ref="J25:M25" si="6">SUM(J16:J24)</f>
        <v>179</v>
      </c>
      <c r="K25" s="5">
        <f t="shared" si="6"/>
        <v>61</v>
      </c>
      <c r="L25" s="5">
        <f t="shared" si="6"/>
        <v>13</v>
      </c>
      <c r="M25" s="5">
        <f t="shared" si="6"/>
        <v>6</v>
      </c>
      <c r="N25" s="2">
        <f>SUM(N19:N24)</f>
        <v>83</v>
      </c>
      <c r="O25" s="2">
        <f>SUM(O19:O24)</f>
        <v>60</v>
      </c>
      <c r="P25" s="2">
        <f>SUM(P19:P24)</f>
        <v>23</v>
      </c>
      <c r="Q25" s="2">
        <f>SUM(Q19:Q24)</f>
        <v>134</v>
      </c>
      <c r="R25" s="58">
        <f t="shared" si="0"/>
        <v>-45</v>
      </c>
      <c r="S25" s="59">
        <v>0</v>
      </c>
      <c r="T25" s="39"/>
      <c r="U25" s="39"/>
    </row>
    <row r="26" spans="1:21" ht="15.75" x14ac:dyDescent="0.25">
      <c r="A26" s="34" t="s">
        <v>81</v>
      </c>
      <c r="B26" s="3" t="s">
        <v>86</v>
      </c>
      <c r="C26" s="3" t="s">
        <v>34</v>
      </c>
      <c r="D26" s="62" t="s">
        <v>35</v>
      </c>
      <c r="E26" s="62"/>
      <c r="F26" s="62"/>
      <c r="G26" s="3" t="s">
        <v>17</v>
      </c>
      <c r="H26" s="14" t="s">
        <v>30</v>
      </c>
      <c r="I26" s="3">
        <v>23</v>
      </c>
      <c r="J26" s="3">
        <v>23</v>
      </c>
      <c r="K26" s="3">
        <v>0</v>
      </c>
      <c r="L26" s="3">
        <v>3</v>
      </c>
      <c r="M26" s="3">
        <v>0</v>
      </c>
      <c r="N26" s="7"/>
      <c r="O26" s="7"/>
      <c r="P26" s="7"/>
      <c r="Q26" s="7"/>
      <c r="R26" s="58"/>
      <c r="S26" s="59"/>
      <c r="T26" s="39"/>
      <c r="U26" s="39"/>
    </row>
    <row r="27" spans="1:21" s="24" customFormat="1" ht="18.75" customHeight="1" x14ac:dyDescent="0.25">
      <c r="A27" s="35"/>
      <c r="B27" s="21" t="s">
        <v>92</v>
      </c>
      <c r="C27" s="21" t="s">
        <v>34</v>
      </c>
      <c r="D27" s="63" t="s">
        <v>35</v>
      </c>
      <c r="E27" s="63"/>
      <c r="F27" s="63"/>
      <c r="G27" s="21" t="s">
        <v>17</v>
      </c>
      <c r="H27" s="22" t="s">
        <v>85</v>
      </c>
      <c r="I27" s="21">
        <v>21</v>
      </c>
      <c r="J27" s="21">
        <v>20</v>
      </c>
      <c r="K27" s="21">
        <v>1</v>
      </c>
      <c r="L27" s="21"/>
      <c r="M27" s="21"/>
      <c r="N27" s="30"/>
      <c r="O27" s="30"/>
      <c r="P27" s="30"/>
      <c r="Q27" s="30"/>
      <c r="R27" s="56"/>
      <c r="S27" s="60"/>
      <c r="T27" s="56"/>
      <c r="U27" s="56"/>
    </row>
    <row r="28" spans="1:21" ht="15.75" x14ac:dyDescent="0.25">
      <c r="A28" s="32" t="s">
        <v>19</v>
      </c>
      <c r="B28" s="3" t="s">
        <v>66</v>
      </c>
      <c r="C28" s="3" t="s">
        <v>34</v>
      </c>
      <c r="D28" s="62" t="s">
        <v>35</v>
      </c>
      <c r="E28" s="62"/>
      <c r="F28" s="62"/>
      <c r="G28" s="3" t="s">
        <v>17</v>
      </c>
      <c r="H28" s="14" t="s">
        <v>30</v>
      </c>
      <c r="I28" s="17">
        <v>17</v>
      </c>
      <c r="J28" s="17">
        <v>17</v>
      </c>
      <c r="K28" s="17">
        <v>0</v>
      </c>
      <c r="L28" s="15">
        <v>4</v>
      </c>
      <c r="M28" s="15">
        <v>0</v>
      </c>
      <c r="N28" s="68"/>
      <c r="O28" s="68"/>
      <c r="P28" s="68"/>
      <c r="Q28" s="39">
        <v>20</v>
      </c>
      <c r="R28" s="58">
        <f t="shared" ref="R28:R34" si="7">Q28-J28</f>
        <v>3</v>
      </c>
      <c r="S28" s="59">
        <v>0</v>
      </c>
      <c r="T28" s="39"/>
      <c r="U28" s="39"/>
    </row>
    <row r="29" spans="1:21" s="24" customFormat="1" ht="16.5" customHeight="1" x14ac:dyDescent="0.25">
      <c r="A29" s="33"/>
      <c r="B29" s="21" t="s">
        <v>67</v>
      </c>
      <c r="C29" s="21" t="s">
        <v>34</v>
      </c>
      <c r="D29" s="63" t="s">
        <v>35</v>
      </c>
      <c r="E29" s="63"/>
      <c r="F29" s="63"/>
      <c r="G29" s="21" t="s">
        <v>17</v>
      </c>
      <c r="H29" s="22" t="s">
        <v>18</v>
      </c>
      <c r="I29" s="21">
        <v>17</v>
      </c>
      <c r="J29" s="21">
        <v>17</v>
      </c>
      <c r="K29" s="21">
        <v>0</v>
      </c>
      <c r="L29" s="29">
        <v>4</v>
      </c>
      <c r="M29" s="29"/>
      <c r="N29" s="56"/>
      <c r="O29" s="56"/>
      <c r="P29" s="56"/>
      <c r="Q29" s="56">
        <v>20</v>
      </c>
      <c r="R29" s="56">
        <f t="shared" si="7"/>
        <v>3</v>
      </c>
      <c r="S29" s="60">
        <v>0</v>
      </c>
      <c r="T29" s="56"/>
      <c r="U29" s="56"/>
    </row>
    <row r="30" spans="1:21" ht="15.75" x14ac:dyDescent="0.25">
      <c r="A30" s="31" t="s">
        <v>20</v>
      </c>
      <c r="B30" s="3" t="s">
        <v>54</v>
      </c>
      <c r="C30" s="3" t="s">
        <v>34</v>
      </c>
      <c r="D30" s="62" t="s">
        <v>35</v>
      </c>
      <c r="E30" s="62"/>
      <c r="F30" s="62"/>
      <c r="G30" s="3" t="s">
        <v>17</v>
      </c>
      <c r="H30" s="14" t="s">
        <v>30</v>
      </c>
      <c r="I30" s="3">
        <v>12</v>
      </c>
      <c r="J30" s="3">
        <v>12</v>
      </c>
      <c r="K30" s="3">
        <v>0</v>
      </c>
      <c r="L30" s="15">
        <v>0</v>
      </c>
      <c r="M30" s="15">
        <v>0</v>
      </c>
      <c r="N30" s="39">
        <f>I30-(L30+M30)</f>
        <v>12</v>
      </c>
      <c r="O30" s="39">
        <f t="shared" ref="O30:P34" si="8">J30-L30</f>
        <v>12</v>
      </c>
      <c r="P30" s="39">
        <f t="shared" si="8"/>
        <v>0</v>
      </c>
      <c r="Q30" s="39">
        <v>24</v>
      </c>
      <c r="R30" s="58">
        <f t="shared" si="7"/>
        <v>12</v>
      </c>
      <c r="S30" s="59">
        <v>0</v>
      </c>
      <c r="T30" s="39"/>
      <c r="U30" s="39"/>
    </row>
    <row r="31" spans="1:21" s="24" customFormat="1" ht="17.25" customHeight="1" x14ac:dyDescent="0.25">
      <c r="A31" s="31"/>
      <c r="B31" s="21" t="s">
        <v>55</v>
      </c>
      <c r="C31" s="21" t="s">
        <v>34</v>
      </c>
      <c r="D31" s="63" t="s">
        <v>35</v>
      </c>
      <c r="E31" s="63"/>
      <c r="F31" s="63"/>
      <c r="G31" s="21" t="s">
        <v>17</v>
      </c>
      <c r="H31" s="22" t="s">
        <v>18</v>
      </c>
      <c r="I31" s="21">
        <v>19</v>
      </c>
      <c r="J31" s="21">
        <v>19</v>
      </c>
      <c r="K31" s="21">
        <v>0</v>
      </c>
      <c r="L31" s="29">
        <v>1</v>
      </c>
      <c r="M31" s="29">
        <v>0</v>
      </c>
      <c r="N31" s="56">
        <f>I31-(L31+M31)</f>
        <v>18</v>
      </c>
      <c r="O31" s="56">
        <f t="shared" si="8"/>
        <v>18</v>
      </c>
      <c r="P31" s="56">
        <f t="shared" si="8"/>
        <v>0</v>
      </c>
      <c r="Q31" s="56">
        <v>22</v>
      </c>
      <c r="R31" s="56">
        <f t="shared" si="7"/>
        <v>3</v>
      </c>
      <c r="S31" s="60">
        <v>0</v>
      </c>
      <c r="T31" s="56"/>
      <c r="U31" s="56"/>
    </row>
    <row r="32" spans="1:21" ht="18.75" customHeight="1" x14ac:dyDescent="0.25">
      <c r="A32" s="31" t="s">
        <v>21</v>
      </c>
      <c r="B32" s="3" t="s">
        <v>33</v>
      </c>
      <c r="C32" s="3" t="s">
        <v>34</v>
      </c>
      <c r="D32" s="62" t="s">
        <v>35</v>
      </c>
      <c r="E32" s="62"/>
      <c r="F32" s="62"/>
      <c r="G32" s="3" t="s">
        <v>17</v>
      </c>
      <c r="H32" s="14" t="s">
        <v>30</v>
      </c>
      <c r="I32" s="3">
        <v>13</v>
      </c>
      <c r="J32" s="3">
        <v>13</v>
      </c>
      <c r="K32" s="3">
        <v>0</v>
      </c>
      <c r="L32" s="15">
        <v>0</v>
      </c>
      <c r="M32" s="15">
        <v>0</v>
      </c>
      <c r="N32" s="39">
        <f>I32-(L32+M32)</f>
        <v>13</v>
      </c>
      <c r="O32" s="39">
        <f t="shared" si="8"/>
        <v>13</v>
      </c>
      <c r="P32" s="39">
        <f t="shared" si="8"/>
        <v>0</v>
      </c>
      <c r="Q32" s="39">
        <v>22</v>
      </c>
      <c r="R32" s="58">
        <f t="shared" si="7"/>
        <v>9</v>
      </c>
      <c r="S32" s="59">
        <v>0</v>
      </c>
      <c r="T32" s="39"/>
      <c r="U32" s="39"/>
    </row>
    <row r="33" spans="1:21" s="24" customFormat="1" ht="19.5" customHeight="1" x14ac:dyDescent="0.25">
      <c r="A33" s="31"/>
      <c r="B33" s="21" t="s">
        <v>36</v>
      </c>
      <c r="C33" s="21" t="s">
        <v>34</v>
      </c>
      <c r="D33" s="63" t="s">
        <v>35</v>
      </c>
      <c r="E33" s="63"/>
      <c r="F33" s="63"/>
      <c r="G33" s="21" t="s">
        <v>17</v>
      </c>
      <c r="H33" s="22" t="s">
        <v>18</v>
      </c>
      <c r="I33" s="21">
        <v>11</v>
      </c>
      <c r="J33" s="21">
        <v>11</v>
      </c>
      <c r="K33" s="21">
        <v>0</v>
      </c>
      <c r="L33" s="29">
        <v>2</v>
      </c>
      <c r="M33" s="29">
        <v>0</v>
      </c>
      <c r="N33" s="56">
        <f>I33-(L33+M33)</f>
        <v>9</v>
      </c>
      <c r="O33" s="56">
        <f t="shared" si="8"/>
        <v>9</v>
      </c>
      <c r="P33" s="56">
        <f t="shared" si="8"/>
        <v>0</v>
      </c>
      <c r="Q33" s="56">
        <v>19</v>
      </c>
      <c r="R33" s="56">
        <f t="shared" si="7"/>
        <v>8</v>
      </c>
      <c r="S33" s="60">
        <v>0</v>
      </c>
      <c r="T33" s="56"/>
      <c r="U33" s="56"/>
    </row>
    <row r="34" spans="1:21" s="24" customFormat="1" ht="17.25" customHeight="1" x14ac:dyDescent="0.25">
      <c r="A34" s="23" t="s">
        <v>87</v>
      </c>
      <c r="B34" s="21" t="s">
        <v>37</v>
      </c>
      <c r="C34" s="21" t="s">
        <v>34</v>
      </c>
      <c r="D34" s="63" t="s">
        <v>35</v>
      </c>
      <c r="E34" s="63"/>
      <c r="F34" s="63"/>
      <c r="G34" s="21" t="s">
        <v>17</v>
      </c>
      <c r="H34" s="22" t="s">
        <v>18</v>
      </c>
      <c r="I34" s="21">
        <v>12</v>
      </c>
      <c r="J34" s="21">
        <v>12</v>
      </c>
      <c r="K34" s="21">
        <v>0</v>
      </c>
      <c r="L34" s="29">
        <v>0</v>
      </c>
      <c r="M34" s="29">
        <v>0</v>
      </c>
      <c r="N34" s="56">
        <f>I34-(L34+M34)</f>
        <v>12</v>
      </c>
      <c r="O34" s="56">
        <f t="shared" si="8"/>
        <v>12</v>
      </c>
      <c r="P34" s="56">
        <f t="shared" si="8"/>
        <v>0</v>
      </c>
      <c r="Q34" s="56">
        <v>16</v>
      </c>
      <c r="R34" s="56">
        <f t="shared" si="7"/>
        <v>4</v>
      </c>
      <c r="S34" s="60">
        <v>0</v>
      </c>
      <c r="T34" s="56"/>
      <c r="U34" s="56"/>
    </row>
    <row r="35" spans="1:21" ht="15.75" x14ac:dyDescent="0.25">
      <c r="A35" s="13"/>
      <c r="B35" s="5" t="s">
        <v>32</v>
      </c>
      <c r="C35" s="5"/>
      <c r="D35" s="62"/>
      <c r="E35" s="62"/>
      <c r="F35" s="62"/>
      <c r="G35" s="3"/>
      <c r="H35" s="14"/>
      <c r="I35" s="5">
        <f>SUM(I26:I34)</f>
        <v>145</v>
      </c>
      <c r="J35" s="5">
        <f t="shared" ref="J35:M35" si="9">SUM(J26:J34)</f>
        <v>144</v>
      </c>
      <c r="K35" s="5">
        <f t="shared" si="9"/>
        <v>1</v>
      </c>
      <c r="L35" s="5">
        <f t="shared" si="9"/>
        <v>14</v>
      </c>
      <c r="M35" s="5">
        <f t="shared" si="9"/>
        <v>0</v>
      </c>
      <c r="N35" s="2">
        <f>SUM(N28:N34)</f>
        <v>64</v>
      </c>
      <c r="O35" s="2">
        <f>SUM(O28:O34)</f>
        <v>64</v>
      </c>
      <c r="P35" s="2">
        <f>SUM(P28:P34)</f>
        <v>0</v>
      </c>
      <c r="Q35" s="2">
        <f>SUM(Q28:Q34)</f>
        <v>143</v>
      </c>
      <c r="R35" s="58">
        <f t="shared" si="0"/>
        <v>-1</v>
      </c>
      <c r="S35" s="59">
        <v>0</v>
      </c>
      <c r="T35" s="39"/>
      <c r="U35" s="39"/>
    </row>
    <row r="36" spans="1:21" ht="26.25" customHeight="1" x14ac:dyDescent="0.25">
      <c r="A36" s="34" t="s">
        <v>81</v>
      </c>
      <c r="B36" s="3" t="s">
        <v>88</v>
      </c>
      <c r="C36" s="3" t="s">
        <v>38</v>
      </c>
      <c r="D36" s="62" t="s">
        <v>39</v>
      </c>
      <c r="E36" s="62"/>
      <c r="F36" s="62"/>
      <c r="G36" s="3" t="s">
        <v>17</v>
      </c>
      <c r="H36" s="3" t="s">
        <v>30</v>
      </c>
      <c r="I36" s="5">
        <v>28</v>
      </c>
      <c r="J36" s="5">
        <v>27</v>
      </c>
      <c r="K36" s="5">
        <v>1</v>
      </c>
      <c r="L36" s="5">
        <v>2</v>
      </c>
      <c r="M36" s="5">
        <v>0</v>
      </c>
      <c r="N36" s="7"/>
      <c r="O36" s="7"/>
      <c r="P36" s="7"/>
      <c r="Q36" s="7"/>
      <c r="R36" s="58"/>
      <c r="S36" s="59"/>
      <c r="T36" s="39"/>
      <c r="U36" s="39"/>
    </row>
    <row r="37" spans="1:21" ht="29.25" customHeight="1" x14ac:dyDescent="0.25">
      <c r="A37" s="35"/>
      <c r="B37" s="3" t="s">
        <v>89</v>
      </c>
      <c r="C37" s="3" t="s">
        <v>38</v>
      </c>
      <c r="D37" s="62" t="s">
        <v>39</v>
      </c>
      <c r="E37" s="62"/>
      <c r="F37" s="62"/>
      <c r="G37" s="3" t="s">
        <v>17</v>
      </c>
      <c r="H37" s="3" t="s">
        <v>30</v>
      </c>
      <c r="I37" s="5">
        <v>28</v>
      </c>
      <c r="J37" s="5">
        <v>24</v>
      </c>
      <c r="K37" s="5">
        <v>4</v>
      </c>
      <c r="L37" s="5">
        <v>0</v>
      </c>
      <c r="M37" s="5">
        <v>1</v>
      </c>
      <c r="N37" s="7"/>
      <c r="O37" s="7"/>
      <c r="P37" s="7"/>
      <c r="Q37" s="7"/>
      <c r="R37" s="58"/>
      <c r="S37" s="59"/>
      <c r="T37" s="39"/>
      <c r="U37" s="39"/>
    </row>
    <row r="38" spans="1:21" ht="27.75" customHeight="1" x14ac:dyDescent="0.25">
      <c r="A38" s="32" t="s">
        <v>19</v>
      </c>
      <c r="B38" s="3" t="s">
        <v>68</v>
      </c>
      <c r="C38" s="3" t="s">
        <v>38</v>
      </c>
      <c r="D38" s="62" t="s">
        <v>39</v>
      </c>
      <c r="E38" s="62"/>
      <c r="F38" s="62"/>
      <c r="G38" s="3" t="s">
        <v>17</v>
      </c>
      <c r="H38" s="3" t="s">
        <v>30</v>
      </c>
      <c r="I38" s="3">
        <v>25</v>
      </c>
      <c r="J38" s="3">
        <v>23</v>
      </c>
      <c r="K38" s="3">
        <v>2</v>
      </c>
      <c r="L38" s="3">
        <v>1</v>
      </c>
      <c r="M38" s="3">
        <v>0</v>
      </c>
      <c r="N38" s="68"/>
      <c r="O38" s="68"/>
      <c r="P38" s="68"/>
      <c r="Q38" s="39">
        <v>25</v>
      </c>
      <c r="R38" s="58">
        <f>Q38-J38</f>
        <v>2</v>
      </c>
      <c r="S38" s="59">
        <v>0</v>
      </c>
      <c r="T38" s="39"/>
      <c r="U38" s="39"/>
    </row>
    <row r="39" spans="1:21" ht="31.5" customHeight="1" x14ac:dyDescent="0.25">
      <c r="A39" s="33"/>
      <c r="B39" s="3" t="s">
        <v>69</v>
      </c>
      <c r="C39" s="3" t="s">
        <v>38</v>
      </c>
      <c r="D39" s="62" t="s">
        <v>39</v>
      </c>
      <c r="E39" s="62"/>
      <c r="F39" s="62"/>
      <c r="G39" s="3" t="s">
        <v>17</v>
      </c>
      <c r="H39" s="3" t="s">
        <v>30</v>
      </c>
      <c r="I39" s="3">
        <v>28</v>
      </c>
      <c r="J39" s="3">
        <v>23</v>
      </c>
      <c r="K39" s="3">
        <v>5</v>
      </c>
      <c r="L39" s="3">
        <v>1</v>
      </c>
      <c r="M39" s="3">
        <v>1</v>
      </c>
      <c r="N39" s="68"/>
      <c r="O39" s="68"/>
      <c r="P39" s="68"/>
      <c r="Q39" s="39">
        <v>25</v>
      </c>
      <c r="R39" s="58">
        <f t="shared" si="0"/>
        <v>2</v>
      </c>
      <c r="S39" s="59">
        <v>0</v>
      </c>
      <c r="T39" s="39"/>
      <c r="U39" s="39"/>
    </row>
    <row r="40" spans="1:21" ht="30" customHeight="1" x14ac:dyDescent="0.25">
      <c r="A40" s="31" t="s">
        <v>20</v>
      </c>
      <c r="B40" s="3" t="s">
        <v>50</v>
      </c>
      <c r="C40" s="3" t="s">
        <v>38</v>
      </c>
      <c r="D40" s="62" t="s">
        <v>39</v>
      </c>
      <c r="E40" s="62"/>
      <c r="F40" s="62"/>
      <c r="G40" s="3" t="s">
        <v>17</v>
      </c>
      <c r="H40" s="3" t="s">
        <v>30</v>
      </c>
      <c r="I40" s="3">
        <v>20</v>
      </c>
      <c r="J40" s="3">
        <v>13</v>
      </c>
      <c r="K40" s="3">
        <v>7</v>
      </c>
      <c r="L40" s="15">
        <v>1</v>
      </c>
      <c r="M40" s="15">
        <v>0</v>
      </c>
      <c r="N40" s="39">
        <f t="shared" si="1"/>
        <v>19</v>
      </c>
      <c r="O40" s="39">
        <f t="shared" si="2"/>
        <v>12</v>
      </c>
      <c r="P40" s="39">
        <f t="shared" si="3"/>
        <v>7</v>
      </c>
      <c r="Q40" s="39">
        <v>15</v>
      </c>
      <c r="R40" s="58">
        <f t="shared" si="0"/>
        <v>2</v>
      </c>
      <c r="S40" s="59">
        <v>0</v>
      </c>
      <c r="T40" s="39"/>
      <c r="U40" s="39"/>
    </row>
    <row r="41" spans="1:21" ht="30" customHeight="1" x14ac:dyDescent="0.25">
      <c r="A41" s="31"/>
      <c r="B41" s="3" t="s">
        <v>58</v>
      </c>
      <c r="C41" s="3" t="s">
        <v>38</v>
      </c>
      <c r="D41" s="62" t="s">
        <v>39</v>
      </c>
      <c r="E41" s="62"/>
      <c r="F41" s="62"/>
      <c r="G41" s="3" t="s">
        <v>17</v>
      </c>
      <c r="H41" s="3" t="s">
        <v>57</v>
      </c>
      <c r="I41" s="3">
        <v>16</v>
      </c>
      <c r="J41" s="3">
        <v>16</v>
      </c>
      <c r="K41" s="3">
        <v>0</v>
      </c>
      <c r="L41" s="15">
        <v>1</v>
      </c>
      <c r="M41" s="15">
        <v>0</v>
      </c>
      <c r="N41" s="39">
        <f t="shared" si="1"/>
        <v>15</v>
      </c>
      <c r="O41" s="39">
        <f t="shared" si="2"/>
        <v>15</v>
      </c>
      <c r="P41" s="39">
        <f t="shared" si="3"/>
        <v>0</v>
      </c>
      <c r="Q41" s="39">
        <v>15</v>
      </c>
      <c r="R41" s="58">
        <f t="shared" si="0"/>
        <v>-1</v>
      </c>
      <c r="S41" s="59">
        <v>0</v>
      </c>
      <c r="T41" s="39"/>
      <c r="U41" s="39"/>
    </row>
    <row r="42" spans="1:21" ht="15.75" x14ac:dyDescent="0.25">
      <c r="A42" s="13"/>
      <c r="B42" s="6" t="s">
        <v>70</v>
      </c>
      <c r="C42" s="3"/>
      <c r="D42" s="62"/>
      <c r="E42" s="62"/>
      <c r="F42" s="62"/>
      <c r="G42" s="3"/>
      <c r="H42" s="14"/>
      <c r="I42" s="5">
        <f>SUM(I36:I41)</f>
        <v>145</v>
      </c>
      <c r="J42" s="5">
        <f t="shared" ref="J42:M42" si="10">SUM(J36:J41)</f>
        <v>126</v>
      </c>
      <c r="K42" s="5">
        <f t="shared" si="10"/>
        <v>19</v>
      </c>
      <c r="L42" s="5">
        <f t="shared" si="10"/>
        <v>6</v>
      </c>
      <c r="M42" s="5">
        <f t="shared" si="10"/>
        <v>2</v>
      </c>
      <c r="N42" s="2">
        <f t="shared" ref="N42:Q42" si="11">SUM(N38:N41)</f>
        <v>34</v>
      </c>
      <c r="O42" s="2">
        <f t="shared" si="11"/>
        <v>27</v>
      </c>
      <c r="P42" s="2">
        <f t="shared" si="11"/>
        <v>7</v>
      </c>
      <c r="Q42" s="2">
        <f t="shared" si="11"/>
        <v>80</v>
      </c>
      <c r="R42" s="58">
        <f t="shared" si="0"/>
        <v>-46</v>
      </c>
      <c r="S42" s="59">
        <v>0</v>
      </c>
      <c r="T42" s="39"/>
      <c r="U42" s="39"/>
    </row>
    <row r="43" spans="1:21" ht="39.75" customHeight="1" x14ac:dyDescent="0.25">
      <c r="A43" s="13" t="s">
        <v>81</v>
      </c>
      <c r="B43" s="3" t="s">
        <v>90</v>
      </c>
      <c r="C43" s="3" t="s">
        <v>40</v>
      </c>
      <c r="D43" s="70" t="s">
        <v>41</v>
      </c>
      <c r="E43" s="71"/>
      <c r="F43" s="72"/>
      <c r="G43" s="3" t="s">
        <v>17</v>
      </c>
      <c r="H43" s="14" t="s">
        <v>30</v>
      </c>
      <c r="I43" s="5">
        <v>20</v>
      </c>
      <c r="J43" s="5">
        <v>20</v>
      </c>
      <c r="K43" s="5">
        <v>0</v>
      </c>
      <c r="L43" s="5">
        <v>0</v>
      </c>
      <c r="M43" s="5">
        <v>0</v>
      </c>
      <c r="N43" s="7"/>
      <c r="O43" s="7"/>
      <c r="P43" s="7"/>
      <c r="Q43" s="7"/>
      <c r="R43" s="58"/>
      <c r="S43" s="59"/>
      <c r="T43" s="39"/>
      <c r="U43" s="39"/>
    </row>
    <row r="44" spans="1:21" ht="30" customHeight="1" x14ac:dyDescent="0.25">
      <c r="A44" s="13" t="s">
        <v>19</v>
      </c>
      <c r="B44" s="3" t="s">
        <v>71</v>
      </c>
      <c r="C44" s="3" t="s">
        <v>40</v>
      </c>
      <c r="D44" s="70" t="s">
        <v>41</v>
      </c>
      <c r="E44" s="71"/>
      <c r="F44" s="72"/>
      <c r="G44" s="3" t="s">
        <v>17</v>
      </c>
      <c r="H44" s="14" t="s">
        <v>30</v>
      </c>
      <c r="I44" s="3">
        <v>24</v>
      </c>
      <c r="J44" s="3">
        <v>20</v>
      </c>
      <c r="K44" s="3">
        <v>4</v>
      </c>
      <c r="L44" s="15">
        <v>0</v>
      </c>
      <c r="M44" s="15">
        <v>0</v>
      </c>
      <c r="N44" s="68"/>
      <c r="O44" s="68"/>
      <c r="P44" s="68"/>
      <c r="Q44" s="39">
        <v>20</v>
      </c>
      <c r="R44" s="58">
        <f>Q44-J44</f>
        <v>0</v>
      </c>
      <c r="S44" s="59">
        <v>0</v>
      </c>
      <c r="T44" s="39"/>
      <c r="U44" s="39"/>
    </row>
    <row r="45" spans="1:21" ht="30" customHeight="1" x14ac:dyDescent="0.25">
      <c r="A45" s="13" t="s">
        <v>20</v>
      </c>
      <c r="B45" s="3" t="s">
        <v>51</v>
      </c>
      <c r="C45" s="3" t="s">
        <v>40</v>
      </c>
      <c r="D45" s="73" t="s">
        <v>41</v>
      </c>
      <c r="E45" s="73"/>
      <c r="F45" s="73"/>
      <c r="G45" s="3" t="s">
        <v>17</v>
      </c>
      <c r="H45" s="14" t="s">
        <v>30</v>
      </c>
      <c r="I45" s="3">
        <v>21</v>
      </c>
      <c r="J45" s="3">
        <v>20</v>
      </c>
      <c r="K45" s="3">
        <v>1</v>
      </c>
      <c r="L45" s="15">
        <v>0</v>
      </c>
      <c r="M45" s="15">
        <v>0</v>
      </c>
      <c r="N45" s="39">
        <f t="shared" si="1"/>
        <v>21</v>
      </c>
      <c r="O45" s="39">
        <f t="shared" si="2"/>
        <v>20</v>
      </c>
      <c r="P45" s="39">
        <f t="shared" si="3"/>
        <v>1</v>
      </c>
      <c r="Q45" s="39">
        <v>20</v>
      </c>
      <c r="R45" s="58">
        <f t="shared" si="0"/>
        <v>0</v>
      </c>
      <c r="S45" s="59">
        <v>0</v>
      </c>
      <c r="T45" s="39"/>
      <c r="U45" s="39"/>
    </row>
    <row r="46" spans="1:21" ht="15.75" x14ac:dyDescent="0.25">
      <c r="A46" s="13"/>
      <c r="B46" s="5" t="s">
        <v>42</v>
      </c>
      <c r="C46" s="3"/>
      <c r="D46" s="62"/>
      <c r="E46" s="62"/>
      <c r="F46" s="62"/>
      <c r="G46" s="3"/>
      <c r="H46" s="6"/>
      <c r="I46" s="5">
        <f>SUM(I43:I45)</f>
        <v>65</v>
      </c>
      <c r="J46" s="5">
        <f t="shared" ref="J46:M46" si="12">SUM(J43:J45)</f>
        <v>60</v>
      </c>
      <c r="K46" s="5">
        <f t="shared" si="12"/>
        <v>5</v>
      </c>
      <c r="L46" s="5">
        <f t="shared" si="12"/>
        <v>0</v>
      </c>
      <c r="M46" s="5">
        <f t="shared" si="12"/>
        <v>0</v>
      </c>
      <c r="N46" s="2">
        <f t="shared" ref="N46:Q46" si="13">SUM(N44:N45)</f>
        <v>21</v>
      </c>
      <c r="O46" s="2">
        <f t="shared" si="13"/>
        <v>20</v>
      </c>
      <c r="P46" s="2">
        <f t="shared" si="13"/>
        <v>1</v>
      </c>
      <c r="Q46" s="2">
        <f t="shared" si="13"/>
        <v>40</v>
      </c>
      <c r="R46" s="58">
        <f t="shared" si="0"/>
        <v>-20</v>
      </c>
      <c r="S46" s="59">
        <v>0</v>
      </c>
      <c r="T46" s="39"/>
      <c r="U46" s="39"/>
    </row>
    <row r="47" spans="1:21" s="93" customFormat="1" ht="51" customHeight="1" x14ac:dyDescent="0.25">
      <c r="A47" s="13" t="s">
        <v>81</v>
      </c>
      <c r="B47" s="3" t="s">
        <v>91</v>
      </c>
      <c r="C47" s="3" t="s">
        <v>43</v>
      </c>
      <c r="D47" s="62" t="s">
        <v>94</v>
      </c>
      <c r="E47" s="62"/>
      <c r="F47" s="62"/>
      <c r="G47" s="3" t="s">
        <v>44</v>
      </c>
      <c r="H47" s="14" t="s">
        <v>30</v>
      </c>
      <c r="I47" s="3">
        <v>21</v>
      </c>
      <c r="J47" s="3">
        <v>20</v>
      </c>
      <c r="K47" s="5">
        <v>1</v>
      </c>
      <c r="L47" s="5">
        <v>0</v>
      </c>
      <c r="M47" s="5">
        <v>1</v>
      </c>
      <c r="N47" s="7"/>
      <c r="O47" s="7"/>
      <c r="P47" s="7"/>
      <c r="Q47" s="7"/>
      <c r="R47" s="90"/>
      <c r="S47" s="91"/>
      <c r="T47" s="92"/>
      <c r="U47" s="92"/>
    </row>
    <row r="48" spans="1:21" s="93" customFormat="1" ht="51" customHeight="1" x14ac:dyDescent="0.25">
      <c r="A48" s="13" t="s">
        <v>19</v>
      </c>
      <c r="B48" s="3" t="s">
        <v>75</v>
      </c>
      <c r="C48" s="3" t="s">
        <v>43</v>
      </c>
      <c r="D48" s="62" t="s">
        <v>94</v>
      </c>
      <c r="E48" s="62"/>
      <c r="F48" s="62"/>
      <c r="G48" s="3" t="s">
        <v>44</v>
      </c>
      <c r="H48" s="14" t="s">
        <v>30</v>
      </c>
      <c r="I48" s="3">
        <v>14</v>
      </c>
      <c r="J48" s="3">
        <v>10</v>
      </c>
      <c r="K48" s="3">
        <v>4</v>
      </c>
      <c r="L48" s="3">
        <v>0</v>
      </c>
      <c r="M48" s="3">
        <v>0</v>
      </c>
      <c r="N48" s="94"/>
      <c r="O48" s="94"/>
      <c r="P48" s="94"/>
      <c r="Q48" s="92">
        <v>10</v>
      </c>
      <c r="R48" s="90">
        <f>Q48-J48</f>
        <v>0</v>
      </c>
      <c r="S48" s="91">
        <v>0</v>
      </c>
      <c r="T48" s="92"/>
      <c r="U48" s="92"/>
    </row>
    <row r="49" spans="1:21" s="93" customFormat="1" ht="51" customHeight="1" x14ac:dyDescent="0.25">
      <c r="A49" s="13" t="s">
        <v>20</v>
      </c>
      <c r="B49" s="3" t="s">
        <v>52</v>
      </c>
      <c r="C49" s="3" t="s">
        <v>43</v>
      </c>
      <c r="D49" s="62" t="s">
        <v>94</v>
      </c>
      <c r="E49" s="62"/>
      <c r="F49" s="62"/>
      <c r="G49" s="3" t="s">
        <v>44</v>
      </c>
      <c r="H49" s="14" t="s">
        <v>30</v>
      </c>
      <c r="I49" s="3">
        <v>11</v>
      </c>
      <c r="J49" s="3">
        <v>11</v>
      </c>
      <c r="K49" s="3">
        <v>0</v>
      </c>
      <c r="L49" s="3">
        <v>2</v>
      </c>
      <c r="M49" s="3">
        <v>0</v>
      </c>
      <c r="N49" s="92">
        <f t="shared" si="1"/>
        <v>9</v>
      </c>
      <c r="O49" s="92">
        <f t="shared" si="2"/>
        <v>9</v>
      </c>
      <c r="P49" s="92">
        <f t="shared" si="3"/>
        <v>0</v>
      </c>
      <c r="Q49" s="92">
        <v>10</v>
      </c>
      <c r="R49" s="90">
        <f t="shared" si="0"/>
        <v>-1</v>
      </c>
      <c r="S49" s="91">
        <v>0</v>
      </c>
      <c r="T49" s="92"/>
      <c r="U49" s="92"/>
    </row>
    <row r="50" spans="1:21" ht="15.75" x14ac:dyDescent="0.25">
      <c r="A50" s="14"/>
      <c r="B50" s="6" t="s">
        <v>42</v>
      </c>
      <c r="C50" s="3"/>
      <c r="D50" s="74"/>
      <c r="E50" s="75"/>
      <c r="F50" s="76"/>
      <c r="G50" s="3"/>
      <c r="H50" s="14"/>
      <c r="I50" s="5">
        <f>SUM(I47:I49)</f>
        <v>46</v>
      </c>
      <c r="J50" s="5">
        <f t="shared" ref="J50:T50" si="14">SUM(J47:J49)</f>
        <v>41</v>
      </c>
      <c r="K50" s="5">
        <f t="shared" si="14"/>
        <v>5</v>
      </c>
      <c r="L50" s="5">
        <f t="shared" si="14"/>
        <v>2</v>
      </c>
      <c r="M50" s="5">
        <f t="shared" si="14"/>
        <v>1</v>
      </c>
      <c r="N50" s="5">
        <f t="shared" si="14"/>
        <v>9</v>
      </c>
      <c r="O50" s="5">
        <f t="shared" si="14"/>
        <v>9</v>
      </c>
      <c r="P50" s="5">
        <f t="shared" si="14"/>
        <v>0</v>
      </c>
      <c r="Q50" s="5">
        <f t="shared" si="14"/>
        <v>20</v>
      </c>
      <c r="R50" s="5">
        <f t="shared" si="14"/>
        <v>-1</v>
      </c>
      <c r="S50" s="5">
        <f t="shared" si="14"/>
        <v>0</v>
      </c>
      <c r="T50" s="5">
        <f t="shared" si="14"/>
        <v>0</v>
      </c>
      <c r="U50" s="39"/>
    </row>
    <row r="51" spans="1:21" ht="37.5" customHeight="1" x14ac:dyDescent="0.25">
      <c r="A51" s="77" t="s">
        <v>47</v>
      </c>
      <c r="B51" s="78"/>
      <c r="C51" s="78"/>
      <c r="D51" s="79"/>
      <c r="E51" s="5" t="s">
        <v>45</v>
      </c>
      <c r="F51" s="80" t="s">
        <v>60</v>
      </c>
      <c r="G51" s="81"/>
      <c r="H51" s="82"/>
      <c r="I51" s="8">
        <f>I7+I9+I10+I11+I14+I18+I20+I21+I23+I24+I27+I29+I31+I33+I34</f>
        <v>346</v>
      </c>
      <c r="J51" s="8">
        <f t="shared" ref="J51:M51" si="15">J7+J9+J10+J11+J14+J18+J20+J21+J23+J24+J27+J29+J31+J33+J34</f>
        <v>237</v>
      </c>
      <c r="K51" s="8">
        <f t="shared" si="15"/>
        <v>109</v>
      </c>
      <c r="L51" s="8">
        <f t="shared" si="15"/>
        <v>14</v>
      </c>
      <c r="M51" s="8">
        <f t="shared" si="15"/>
        <v>11</v>
      </c>
      <c r="N51" s="39">
        <f t="shared" si="1"/>
        <v>321</v>
      </c>
      <c r="O51" s="39">
        <f t="shared" si="2"/>
        <v>223</v>
      </c>
      <c r="P51" s="39">
        <f t="shared" si="3"/>
        <v>98</v>
      </c>
      <c r="Q51" s="39"/>
      <c r="R51" s="58"/>
      <c r="S51" s="59">
        <v>0</v>
      </c>
      <c r="T51" s="39"/>
      <c r="U51" s="39"/>
    </row>
    <row r="52" spans="1:21" ht="37.5" customHeight="1" x14ac:dyDescent="0.25">
      <c r="A52" s="83"/>
      <c r="B52" s="84"/>
      <c r="C52" s="84"/>
      <c r="D52" s="85"/>
      <c r="E52" s="5" t="s">
        <v>46</v>
      </c>
      <c r="F52" s="80" t="s">
        <v>72</v>
      </c>
      <c r="G52" s="81"/>
      <c r="H52" s="82"/>
      <c r="I52" s="8">
        <f>I49+I48+I47+I45+I44+I43+I41+I39+I40+I38+I37+I36+I32+I30+I28+I26+I22+I19+I17+I16+I13+I8+I6</f>
        <v>483</v>
      </c>
      <c r="J52" s="8">
        <f t="shared" ref="J52:M52" si="16">J49+J48+J47+J45+J44+J43+J41+J39+J40+J38+J37+J36+J32+J30+J28+J26+J22+J19+J17+J16+J13+J8+J6</f>
        <v>406</v>
      </c>
      <c r="K52" s="8">
        <f t="shared" si="16"/>
        <v>77</v>
      </c>
      <c r="L52" s="8">
        <f t="shared" si="16"/>
        <v>24</v>
      </c>
      <c r="M52" s="8">
        <f t="shared" si="16"/>
        <v>9</v>
      </c>
      <c r="N52" s="39">
        <f t="shared" si="1"/>
        <v>450</v>
      </c>
      <c r="O52" s="39">
        <f t="shared" si="2"/>
        <v>382</v>
      </c>
      <c r="P52" s="39">
        <f t="shared" si="3"/>
        <v>68</v>
      </c>
      <c r="Q52" s="39"/>
      <c r="R52" s="58"/>
      <c r="S52" s="59">
        <v>0</v>
      </c>
      <c r="T52" s="39"/>
      <c r="U52" s="39"/>
    </row>
    <row r="53" spans="1:21" ht="15.75" x14ac:dyDescent="0.25">
      <c r="A53" s="86"/>
      <c r="B53" s="87"/>
      <c r="C53" s="87"/>
      <c r="D53" s="88"/>
      <c r="E53" s="5"/>
      <c r="F53" s="80" t="s">
        <v>73</v>
      </c>
      <c r="G53" s="81"/>
      <c r="H53" s="82"/>
      <c r="I53" s="8">
        <f>I50+I46+I42+I35+I25+I15+I12</f>
        <v>829</v>
      </c>
      <c r="J53" s="8">
        <f t="shared" ref="J53:M53" si="17">J50+J46+J42+J35+J25+J15+J12</f>
        <v>643</v>
      </c>
      <c r="K53" s="8">
        <f t="shared" si="17"/>
        <v>186</v>
      </c>
      <c r="L53" s="8">
        <f t="shared" si="17"/>
        <v>38</v>
      </c>
      <c r="M53" s="8">
        <f t="shared" si="17"/>
        <v>20</v>
      </c>
      <c r="N53" s="89">
        <f t="shared" ref="N53:T53" si="18">SUM(N15+N25+N35+N42+N46+N50+N12)</f>
        <v>281</v>
      </c>
      <c r="O53" s="89">
        <f t="shared" si="18"/>
        <v>221</v>
      </c>
      <c r="P53" s="89">
        <f t="shared" si="18"/>
        <v>60</v>
      </c>
      <c r="Q53" s="89">
        <f t="shared" si="18"/>
        <v>477</v>
      </c>
      <c r="R53" s="89">
        <f t="shared" si="18"/>
        <v>-117</v>
      </c>
      <c r="S53" s="89">
        <f t="shared" si="18"/>
        <v>0</v>
      </c>
      <c r="T53" s="89">
        <f t="shared" si="18"/>
        <v>0</v>
      </c>
      <c r="U53" s="39"/>
    </row>
    <row r="54" spans="1:21" ht="15.7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58"/>
      <c r="S54" s="39"/>
      <c r="T54" s="39"/>
      <c r="U54" s="39"/>
    </row>
    <row r="55" spans="1:21" ht="15.75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</sheetData>
  <mergeCells count="73">
    <mergeCell ref="S3:S4"/>
    <mergeCell ref="A1:S1"/>
    <mergeCell ref="J2:S2"/>
    <mergeCell ref="N3:P3"/>
    <mergeCell ref="A32:A33"/>
    <mergeCell ref="D32:F32"/>
    <mergeCell ref="D33:F33"/>
    <mergeCell ref="D15:F15"/>
    <mergeCell ref="D2:F4"/>
    <mergeCell ref="D9:F9"/>
    <mergeCell ref="D19:F19"/>
    <mergeCell ref="A5:M5"/>
    <mergeCell ref="D10:F10"/>
    <mergeCell ref="D11:F11"/>
    <mergeCell ref="A2:A4"/>
    <mergeCell ref="J3:J4"/>
    <mergeCell ref="A51:D53"/>
    <mergeCell ref="F51:H51"/>
    <mergeCell ref="F52:H52"/>
    <mergeCell ref="F53:H53"/>
    <mergeCell ref="D50:F50"/>
    <mergeCell ref="A40:A41"/>
    <mergeCell ref="A38:A39"/>
    <mergeCell ref="D25:F25"/>
    <mergeCell ref="A30:A31"/>
    <mergeCell ref="D30:F30"/>
    <mergeCell ref="D34:F34"/>
    <mergeCell ref="D26:F26"/>
    <mergeCell ref="D27:F27"/>
    <mergeCell ref="A26:A27"/>
    <mergeCell ref="D36:F36"/>
    <mergeCell ref="A36:A37"/>
    <mergeCell ref="D35:F35"/>
    <mergeCell ref="D40:F40"/>
    <mergeCell ref="D38:F38"/>
    <mergeCell ref="D37:F37"/>
    <mergeCell ref="D41:F41"/>
    <mergeCell ref="A22:A23"/>
    <mergeCell ref="D22:F22"/>
    <mergeCell ref="D23:F23"/>
    <mergeCell ref="D31:F31"/>
    <mergeCell ref="A28:A29"/>
    <mergeCell ref="D28:F28"/>
    <mergeCell ref="D29:F29"/>
    <mergeCell ref="D24:F24"/>
    <mergeCell ref="D46:F46"/>
    <mergeCell ref="D49:F49"/>
    <mergeCell ref="D44:F44"/>
    <mergeCell ref="D48:F48"/>
    <mergeCell ref="D39:F39"/>
    <mergeCell ref="D43:F43"/>
    <mergeCell ref="D47:F47"/>
    <mergeCell ref="D42:F42"/>
    <mergeCell ref="D45:F45"/>
    <mergeCell ref="K3:K4"/>
    <mergeCell ref="L3:M3"/>
    <mergeCell ref="H2:H4"/>
    <mergeCell ref="G2:G4"/>
    <mergeCell ref="I2:I4"/>
    <mergeCell ref="D20:F20"/>
    <mergeCell ref="D21:F21"/>
    <mergeCell ref="A19:A21"/>
    <mergeCell ref="B2:B4"/>
    <mergeCell ref="C2:C4"/>
    <mergeCell ref="D8:F8"/>
    <mergeCell ref="D12:F12"/>
    <mergeCell ref="D6:F6"/>
    <mergeCell ref="D7:F7"/>
    <mergeCell ref="D16:F16"/>
    <mergeCell ref="D17:F17"/>
    <mergeCell ref="D18:F18"/>
    <mergeCell ref="D13:F13"/>
    <mergeCell ref="D14:F14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2023-10-18T06:10:54Z</dcterms:modified>
</cp:coreProperties>
</file>